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1 CONGRESO\EXCEL\"/>
    </mc:Choice>
  </mc:AlternateContent>
  <xr:revisionPtr revIDLastSave="0" documentId="13_ncr:1_{934FED4B-E46D-48D7-BC7D-C974D97086AA}" xr6:coauthVersionLast="47" xr6:coauthVersionMax="47" xr10:uidLastSave="{00000000-0000-0000-0000-000000000000}"/>
  <bookViews>
    <workbookView xWindow="345" yWindow="420" windowWidth="27990" windowHeight="15060" xr2:uid="{4E3CA3E3-F1C6-4F51-ACB1-929E2EABB5CA}"/>
  </bookViews>
  <sheets>
    <sheet name="CONGRESO LOCAL" sheetId="1" r:id="rId1"/>
  </sheets>
  <definedNames>
    <definedName name="_xlnm.Print_Area" localSheetId="0">'CONGRESO LOCAL'!$A$1:$AA$32</definedName>
    <definedName name="_xlnm.Print_Titles" localSheetId="0">'CONGRESO LOCAL'!$1:$2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" l="1"/>
  <c r="P8" i="1"/>
  <c r="R7" i="1"/>
  <c r="P7" i="1"/>
  <c r="Q21" i="1" l="1"/>
  <c r="P9" i="1"/>
  <c r="R9" i="1"/>
  <c r="T7" i="1"/>
  <c r="R21" i="1" l="1"/>
  <c r="R18" i="1"/>
  <c r="R19" i="1"/>
  <c r="R15" i="1"/>
  <c r="R20" i="1"/>
  <c r="R17" i="1"/>
  <c r="R16" i="1"/>
  <c r="S7" i="1"/>
  <c r="T8" i="1"/>
  <c r="Q8" i="1" s="1"/>
  <c r="Q7" i="1"/>
  <c r="S8" i="1" l="1"/>
  <c r="T9" i="1"/>
  <c r="S9" i="1" l="1"/>
  <c r="Q9" i="1"/>
</calcChain>
</file>

<file path=xl/sharedStrings.xml><?xml version="1.0" encoding="utf-8"?>
<sst xmlns="http://schemas.openxmlformats.org/spreadsheetml/2006/main" count="234" uniqueCount="89">
  <si>
    <t>TOTAL</t>
  </si>
  <si>
    <t>LXV LEGISLATURA DEL H. CONGRESO DEL ESTADO DE CAMPECHE</t>
  </si>
  <si>
    <t>PRINCIPIO DE MAYORÍA RELATIVA</t>
  </si>
  <si>
    <t>DISTRITO</t>
  </si>
  <si>
    <t>SUPLENTE</t>
  </si>
  <si>
    <t>PERTENECE A</t>
  </si>
  <si>
    <t>NOMBRE COMPLETO</t>
  </si>
  <si>
    <t>SEXO</t>
  </si>
  <si>
    <t>PRI</t>
  </si>
  <si>
    <t>PAN</t>
  </si>
  <si>
    <t>PRINCIPIO DE REPRESENTACIÓN PROPORCIONAL</t>
  </si>
  <si>
    <t>PARTIDO</t>
  </si>
  <si>
    <t>INTEGRACIÓN POR GÉNERO</t>
  </si>
  <si>
    <t>PRINCIPIO</t>
  </si>
  <si>
    <t>HOMBRES</t>
  </si>
  <si>
    <t>MUJERES</t>
  </si>
  <si>
    <t>VALOR</t>
  </si>
  <si>
    <t>%</t>
  </si>
  <si>
    <t>MR</t>
  </si>
  <si>
    <t>RP</t>
  </si>
  <si>
    <t>Nota: Solamente quienes están ejerciendo el cargo</t>
  </si>
  <si>
    <t>INTEGRACIÓN POR PARTIDO POLÍTICO</t>
  </si>
  <si>
    <t>PARTIDO POLÍTICO</t>
  </si>
  <si>
    <t>PVEM</t>
  </si>
  <si>
    <t>PT</t>
  </si>
  <si>
    <t>HIPSI MARISOL ESTRELLA GUILLERMO</t>
  </si>
  <si>
    <t>ALDO ROMAN CONTRERAS UC</t>
  </si>
  <si>
    <t>MONICA FERNANDEZ MONTUFAR</t>
  </si>
  <si>
    <t>DIANA LUISA AGUILAR RUELAS</t>
  </si>
  <si>
    <t>OMAR ALBERTO TALANGO CERVANTES</t>
  </si>
  <si>
    <t>FRANCISCA ZARATE LOPEZ</t>
  </si>
  <si>
    <t>JORGE PEREZ FALCONI</t>
  </si>
  <si>
    <t>DALILA DEL CARMEN MATA PEREZ</t>
  </si>
  <si>
    <t>ISMAEL LOPEZ GARCES</t>
  </si>
  <si>
    <t>GLADYS SOFIA RIVERA LOPEZ</t>
  </si>
  <si>
    <t>PAUL ALFREDO ARCE ONTIVEROS</t>
  </si>
  <si>
    <t>IGNACIO JOSE MUÑOZ HERNANDEZ</t>
  </si>
  <si>
    <t>ABIGAIL GUTIERREZ MORALES</t>
  </si>
  <si>
    <t>ENA AMERICA GARCIA GARCIA</t>
  </si>
  <si>
    <t>BALBINA ALEJANDRA HIDALGO ZAVALA</t>
  </si>
  <si>
    <t>ELIAS NOE BAEZA AKE</t>
  </si>
  <si>
    <t>MAYDA ARACELY MAS TUN</t>
  </si>
  <si>
    <t>MIGUEL ANGEL POOL ALPUCHE</t>
  </si>
  <si>
    <t>GASPAR DE JESUS NAH MISS</t>
  </si>
  <si>
    <t>DAHER ANTONIO PUCH RIVERA</t>
  </si>
  <si>
    <t>MARIA DEL CARMEN AVALOS TRUJILLO</t>
  </si>
  <si>
    <t>MORENA</t>
  </si>
  <si>
    <t>H</t>
  </si>
  <si>
    <t>M</t>
  </si>
  <si>
    <t>MOVIMIENTO CIUDADANO</t>
  </si>
  <si>
    <t>SIGAMOS HACIENDO HISTORIA EN CAMPECHE</t>
  </si>
  <si>
    <t>FUERZA Y CORAZÓN POR CAMPECHE</t>
  </si>
  <si>
    <t>CARLOS ALBERTO UC PAUL</t>
  </si>
  <si>
    <t>VILMA SARAHI CERVERA ECHEVERRIA</t>
  </si>
  <si>
    <t>CINTHIA JOSELY DZIB MEDINA</t>
  </si>
  <si>
    <t>ELIAN REBOLLEDO FARFAN</t>
  </si>
  <si>
    <t>CECILIA ALEJANDRA SOBERANIS ILLESCAS</t>
  </si>
  <si>
    <t>GUILLERMINA DEL SOCORRO ARCEO CASTILLO</t>
  </si>
  <si>
    <t>DIEGO RAFAEL PERERA CACH</t>
  </si>
  <si>
    <t>EVA EDITH JESUS MORALES</t>
  </si>
  <si>
    <t>MARIA CONCEPCION ARCOS JIMENEZ</t>
  </si>
  <si>
    <t>YAMILI LUZ SANCHEZ GOMEZ</t>
  </si>
  <si>
    <t>EDGAR LOPEZ ALVARADO</t>
  </si>
  <si>
    <t>DOMITILA RICO CAMACHO</t>
  </si>
  <si>
    <t>LISELY ABIGAIL DIAZ SANTOS</t>
  </si>
  <si>
    <t>MARIA LETICIA LOPEZ GALINDO</t>
  </si>
  <si>
    <t>ANTONIA DEL CARMEN HERNANDEZ DAMIAN</t>
  </si>
  <si>
    <t>ANGEL ANTONIO OLIVARES VALENCIA</t>
  </si>
  <si>
    <t>MARIA DEL ROSARIO HERRERA COHUO</t>
  </si>
  <si>
    <t>ALEJANDRO CAUICH EK</t>
  </si>
  <si>
    <t>CYNTHYA ELIDE SOSA HERRERA</t>
  </si>
  <si>
    <t>JOSE AUGUSTO LUNA VALENCIA</t>
  </si>
  <si>
    <t>VIRIDIANA DEL CARMEN NAH REYES</t>
  </si>
  <si>
    <t>JHOSUE JESUS RODRIGUEZ GOLIB</t>
  </si>
  <si>
    <t>MARIA DEL ROSARIO CRUZ HERNANDEZ</t>
  </si>
  <si>
    <t>DELMA DEL CARMEN RABELO CUEVAS</t>
  </si>
  <si>
    <t>JORGE SALIM ABRAHAM QUIJANO</t>
  </si>
  <si>
    <t>ANA MARIA LOPEZ HERNANDEZ</t>
  </si>
  <si>
    <t>ANDRES FERNANDEZ DEL VALLE LAISEQUILLA</t>
  </si>
  <si>
    <t>PEDRO ARMENTIA LOPEZ</t>
  </si>
  <si>
    <t xml:space="preserve">TANIA DOMINGUEZ FERNANDEZ </t>
  </si>
  <si>
    <t>PEDRO HERNANDEZ MACDONALD</t>
  </si>
  <si>
    <t>TANIA GONZALEZ PEREZ</t>
  </si>
  <si>
    <t>MARICELA FLORES MOO</t>
  </si>
  <si>
    <t>JOSE ANTONIO JIMENEZ GUTIERREZ</t>
  </si>
  <si>
    <t>VERONICA MARGARITA ROCA MENDEZ</t>
  </si>
  <si>
    <t>CARLOS ENRIQUE UCAN YAM</t>
  </si>
  <si>
    <t>PARTIDO/COALICIÓN</t>
  </si>
  <si>
    <t>PROPIETARIO/A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</si>
</sst>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sz val="11"/>
      <color theme="0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0033"/>
        <bgColor indexed="64"/>
      </patternFill>
    </fill>
  </fills>
  <borders count="18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0" fontId="8" fillId="0" borderId="2" xfId="0" applyFont="1" applyBorder="1"/>
    <xf numFmtId="0" fontId="8" fillId="0" borderId="4" xfId="0" applyFont="1" applyBorder="1"/>
    <xf numFmtId="0" fontId="6" fillId="3" borderId="9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4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4" fontId="10" fillId="3" borderId="15" xfId="0" applyNumberFormat="1" applyFont="1" applyFill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5" fillId="4" borderId="0" xfId="0" applyFont="1" applyFill="1" applyAlignment="1">
      <alignment horizontal="center" vertical="center"/>
    </xf>
    <xf numFmtId="164" fontId="5" fillId="4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6600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8406-4BB0-9DA3-369D1AFA15CC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8406-4BB0-9DA3-369D1AFA15CC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8406-4BB0-9DA3-369D1AFA15CC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7-8406-4BB0-9DA3-369D1AFA15CC}"/>
              </c:ext>
            </c:extLst>
          </c:dPt>
          <c:dPt>
            <c:idx val="4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9-8406-4BB0-9DA3-369D1AFA15CC}"/>
              </c:ext>
            </c:extLst>
          </c:dPt>
          <c:dPt>
            <c:idx val="5"/>
            <c:bubble3D val="0"/>
            <c:explosion val="15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B-8406-4BB0-9DA3-369D1AFA15CC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8406-4BB0-9DA3-369D1AFA15CC}"/>
              </c:ext>
            </c:extLst>
          </c:dPt>
          <c:dLbls>
            <c:dLbl>
              <c:idx val="0"/>
              <c:layout>
                <c:manualLayout>
                  <c:x val="-5.8880411826629488E-2"/>
                  <c:y val="8.55919540850579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06-4BB0-9DA3-369D1AFA15CC}"/>
                </c:ext>
              </c:extLst>
            </c:dLbl>
            <c:dLbl>
              <c:idx val="1"/>
              <c:layout>
                <c:manualLayout>
                  <c:x val="-0.10674056188202907"/>
                  <c:y val="7.75215254546774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06-4BB0-9DA3-369D1AFA15CC}"/>
                </c:ext>
              </c:extLst>
            </c:dLbl>
            <c:dLbl>
              <c:idx val="2"/>
              <c:layout>
                <c:manualLayout>
                  <c:x val="-0.10585751502845653"/>
                  <c:y val="3.554509928420532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06-4BB0-9DA3-369D1AFA15CC}"/>
                </c:ext>
              </c:extLst>
            </c:dLbl>
            <c:dLbl>
              <c:idx val="4"/>
              <c:layout>
                <c:manualLayout>
                  <c:x val="-0.147885758268652"/>
                  <c:y val="-0.3266906093736225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06-4BB0-9DA3-369D1AFA15CC}"/>
                </c:ext>
              </c:extLst>
            </c:dLbl>
            <c:dLbl>
              <c:idx val="5"/>
              <c:layout>
                <c:manualLayout>
                  <c:x val="0.13649395915344484"/>
                  <c:y val="8.2514180138939366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06-4BB0-9DA3-369D1AFA15CC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06-4BB0-9DA3-369D1AFA15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'CONGRESO LOCAL'!$O$15:$O$20</c:f>
              <c:strCache>
                <c:ptCount val="6"/>
                <c:pt idx="0">
                  <c:v>PAN</c:v>
                </c:pt>
                <c:pt idx="1">
                  <c:v>PRI</c:v>
                </c:pt>
                <c:pt idx="2">
                  <c:v>PT</c:v>
                </c:pt>
                <c:pt idx="3">
                  <c:v>PVEM</c:v>
                </c:pt>
                <c:pt idx="4">
                  <c:v>MOVIMIENTO CIUDADANO</c:v>
                </c:pt>
                <c:pt idx="5">
                  <c:v>MORENA</c:v>
                </c:pt>
              </c:strCache>
            </c:strRef>
          </c:cat>
          <c:val>
            <c:numRef>
              <c:f>'CONGRESO LOCAL'!$R$15:$R$20</c:f>
              <c:numCache>
                <c:formatCode>0.0000%</c:formatCode>
                <c:ptCount val="6"/>
                <c:pt idx="0">
                  <c:v>5.7142857142857141E-2</c:v>
                </c:pt>
                <c:pt idx="1">
                  <c:v>8.5714285714285715E-2</c:v>
                </c:pt>
                <c:pt idx="2">
                  <c:v>5.7142857142857141E-2</c:v>
                </c:pt>
                <c:pt idx="3">
                  <c:v>5.7142857142857141E-2</c:v>
                </c:pt>
                <c:pt idx="4">
                  <c:v>0.2857142857142857</c:v>
                </c:pt>
                <c:pt idx="5">
                  <c:v>0.45714285714285713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406-4BB0-9DA3-369D1AFA15C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3-4D7C-A23A-C488ABA246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13-4D7C-A23A-C488ABA2466B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13-4D7C-A23A-C488ABA2466B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13-4D7C-A23A-C488ABA246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('CONGRESO LOCAL'!$Q$4,'CONGRESO LOCAL'!$S$4)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('CONGRESO LOCAL'!$Q$9,'CONGRESO LOCAL'!$S$9)</c:f>
              <c:numCache>
                <c:formatCode>0.0000%</c:formatCode>
                <c:ptCount val="2"/>
                <c:pt idx="0">
                  <c:v>0.48571428571428571</c:v>
                </c:pt>
                <c:pt idx="1">
                  <c:v>0.51428571428571423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13-4D7C-A23A-C488ABA2466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51880</xdr:colOff>
      <xdr:row>12</xdr:row>
      <xdr:rowOff>28575</xdr:rowOff>
    </xdr:from>
    <xdr:to>
      <xdr:col>27</xdr:col>
      <xdr:colOff>276225</xdr:colOff>
      <xdr:row>33</xdr:row>
      <xdr:rowOff>9524</xdr:rowOff>
    </xdr:to>
    <xdr:graphicFrame macro="">
      <xdr:nvGraphicFramePr>
        <xdr:cNvPr id="9" name="10 Gráfico">
          <a:extLst>
            <a:ext uri="{FF2B5EF4-FFF2-40B4-BE49-F238E27FC236}">
              <a16:creationId xmlns:a16="http://schemas.microsoft.com/office/drawing/2014/main" id="{F7C22E6E-53AE-43E6-86FE-A585EA289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28576</xdr:colOff>
      <xdr:row>1</xdr:row>
      <xdr:rowOff>47625</xdr:rowOff>
    </xdr:from>
    <xdr:to>
      <xdr:col>24</xdr:col>
      <xdr:colOff>219075</xdr:colOff>
      <xdr:row>11</xdr:row>
      <xdr:rowOff>155029</xdr:rowOff>
    </xdr:to>
    <xdr:graphicFrame macro="">
      <xdr:nvGraphicFramePr>
        <xdr:cNvPr id="2" name="7 Gráfico">
          <a:extLst>
            <a:ext uri="{FF2B5EF4-FFF2-40B4-BE49-F238E27FC236}">
              <a16:creationId xmlns:a16="http://schemas.microsoft.com/office/drawing/2014/main" id="{821B692C-41B7-4FEF-A84B-5EA51DBEE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DDE30-EA3F-463A-AB85-4CC4CD1C4FDB}">
  <dimension ref="A1:AR27"/>
  <sheetViews>
    <sheetView tabSelected="1" view="pageBreakPreview" zoomScale="82" zoomScaleNormal="110" zoomScaleSheetLayoutView="82" workbookViewId="0">
      <selection activeCell="AD24" sqref="AD24"/>
    </sheetView>
  </sheetViews>
  <sheetFormatPr baseColWidth="10" defaultRowHeight="15" x14ac:dyDescent="0.25"/>
  <cols>
    <col min="1" max="1" width="14.85546875" style="6" customWidth="1"/>
    <col min="2" max="2" width="35.5703125" style="3" customWidth="1"/>
    <col min="3" max="3" width="20.140625" style="3" customWidth="1"/>
    <col min="4" max="4" width="34.28515625" style="4" bestFit="1" customWidth="1"/>
    <col min="5" max="5" width="5" style="3" bestFit="1" customWidth="1"/>
    <col min="6" max="6" width="20" style="5" customWidth="1"/>
    <col min="7" max="7" width="45.5703125" style="3" bestFit="1" customWidth="1"/>
    <col min="8" max="8" width="5" style="5" bestFit="1" customWidth="1"/>
    <col min="9" max="9" width="26.5703125" style="3" customWidth="1"/>
    <col min="10" max="10" width="24.7109375" style="5" customWidth="1"/>
    <col min="11" max="11" width="46" style="3" customWidth="1"/>
    <col min="12" max="12" width="14.85546875" style="5" customWidth="1"/>
    <col min="13" max="13" width="26.5703125" style="3" customWidth="1"/>
    <col min="14" max="14" width="8.42578125" style="5" customWidth="1"/>
    <col min="15" max="15" width="13" style="3" customWidth="1"/>
    <col min="16" max="16" width="8.85546875" style="5" bestFit="1" customWidth="1"/>
    <col min="17" max="17" width="8.7109375" style="3" customWidth="1"/>
    <col min="18" max="18" width="13.7109375" style="5" bestFit="1" customWidth="1"/>
    <col min="19" max="19" width="8.28515625" style="3" customWidth="1"/>
    <col min="20" max="20" width="6.28515625" style="5" bestFit="1" customWidth="1"/>
    <col min="21" max="21" width="10.140625" style="3" customWidth="1"/>
    <col min="22" max="22" width="14.85546875" style="5" customWidth="1"/>
    <col min="23" max="23" width="10.140625" style="3" customWidth="1"/>
    <col min="24" max="24" width="14.85546875" style="5" customWidth="1"/>
    <col min="25" max="25" width="10.140625" style="3" customWidth="1"/>
    <col min="26" max="26" width="14.85546875" style="5" customWidth="1"/>
    <col min="27" max="27" width="10.140625" style="3" customWidth="1"/>
    <col min="28" max="28" width="14.85546875" style="5" customWidth="1"/>
    <col min="29" max="29" width="10.140625" style="3" customWidth="1"/>
    <col min="30" max="30" width="14.85546875" style="5" customWidth="1"/>
    <col min="31" max="31" width="10.140625" style="3" customWidth="1"/>
    <col min="32" max="32" width="14.85546875" style="5" customWidth="1"/>
    <col min="33" max="33" width="10.140625" style="3" customWidth="1"/>
    <col min="34" max="34" width="14.85546875" style="5" customWidth="1"/>
    <col min="35" max="35" width="10.140625" style="3" customWidth="1"/>
    <col min="36" max="36" width="14.85546875" style="5" customWidth="1"/>
    <col min="37" max="37" width="10.140625" style="3" customWidth="1"/>
    <col min="38" max="38" width="14.85546875" style="5" customWidth="1"/>
    <col min="39" max="39" width="10.140625" style="3" customWidth="1"/>
    <col min="40" max="40" width="14.85546875" style="5" customWidth="1"/>
    <col min="41" max="41" width="10.140625" style="3" customWidth="1"/>
    <col min="42" max="42" width="15.7109375" style="3" customWidth="1"/>
    <col min="43" max="43" width="12.7109375" style="3" customWidth="1"/>
    <col min="44" max="44" width="19.42578125" style="5" customWidth="1"/>
  </cols>
  <sheetData>
    <row r="1" spans="1:44" s="1" customFormat="1" ht="49.5" customHeight="1" x14ac:dyDescent="0.2">
      <c r="A1" s="40" t="s">
        <v>1</v>
      </c>
      <c r="B1" s="40"/>
      <c r="C1" s="40"/>
      <c r="D1" s="40"/>
      <c r="E1" s="40"/>
      <c r="F1" s="40"/>
      <c r="G1" s="40"/>
      <c r="H1" s="40"/>
      <c r="I1" s="40" t="s">
        <v>1</v>
      </c>
      <c r="J1" s="40"/>
      <c r="K1" s="40"/>
      <c r="L1" s="40"/>
      <c r="M1" s="40"/>
      <c r="N1" s="40" t="s">
        <v>1</v>
      </c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</row>
    <row r="2" spans="1:44" s="1" customFormat="1" ht="17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x14ac:dyDescent="0.25">
      <c r="A3" s="41" t="s">
        <v>2</v>
      </c>
      <c r="B3" s="41"/>
      <c r="C3" s="41"/>
      <c r="D3" s="41"/>
      <c r="E3" s="41"/>
      <c r="F3" s="41"/>
      <c r="G3" s="41"/>
      <c r="H3" s="41"/>
      <c r="I3" s="41" t="s">
        <v>10</v>
      </c>
      <c r="J3" s="41"/>
      <c r="K3" s="41"/>
      <c r="L3" s="41"/>
      <c r="M3" s="41"/>
      <c r="N3" s="42" t="s">
        <v>12</v>
      </c>
      <c r="O3" s="42"/>
      <c r="P3" s="42"/>
      <c r="Q3" s="42"/>
      <c r="R3" s="42"/>
      <c r="S3" s="38"/>
      <c r="T3" s="39"/>
    </row>
    <row r="4" spans="1:44" x14ac:dyDescent="0.25">
      <c r="A4" s="7"/>
      <c r="B4" s="8"/>
      <c r="C4" s="8"/>
      <c r="D4" s="8"/>
      <c r="E4" s="9"/>
      <c r="F4" s="8"/>
      <c r="G4" s="8"/>
      <c r="H4" s="7"/>
      <c r="Q4" s="26" t="s">
        <v>14</v>
      </c>
      <c r="R4" s="8"/>
      <c r="S4" s="26" t="s">
        <v>15</v>
      </c>
    </row>
    <row r="5" spans="1:44" x14ac:dyDescent="0.25">
      <c r="A5" s="45" t="s">
        <v>3</v>
      </c>
      <c r="B5" s="46" t="s">
        <v>87</v>
      </c>
      <c r="C5" s="45" t="s">
        <v>88</v>
      </c>
      <c r="D5" s="45"/>
      <c r="E5" s="45"/>
      <c r="F5" s="45" t="s">
        <v>4</v>
      </c>
      <c r="G5" s="45"/>
      <c r="H5" s="45"/>
      <c r="J5" s="17" t="s">
        <v>11</v>
      </c>
      <c r="K5" s="18" t="s">
        <v>6</v>
      </c>
      <c r="L5" s="10" t="s">
        <v>7</v>
      </c>
      <c r="O5" s="49" t="s">
        <v>13</v>
      </c>
      <c r="P5" s="51" t="s">
        <v>14</v>
      </c>
      <c r="Q5" s="51"/>
      <c r="R5" s="51" t="s">
        <v>15</v>
      </c>
      <c r="S5" s="51"/>
      <c r="T5" s="52" t="s">
        <v>0</v>
      </c>
    </row>
    <row r="6" spans="1:44" x14ac:dyDescent="0.25">
      <c r="A6" s="45"/>
      <c r="B6" s="46"/>
      <c r="C6" s="11" t="s">
        <v>5</v>
      </c>
      <c r="D6" s="11" t="s">
        <v>6</v>
      </c>
      <c r="E6" s="10" t="s">
        <v>7</v>
      </c>
      <c r="F6" s="11" t="s">
        <v>5</v>
      </c>
      <c r="G6" s="11" t="s">
        <v>6</v>
      </c>
      <c r="H6" s="10" t="s">
        <v>7</v>
      </c>
      <c r="J6" s="19" t="s">
        <v>9</v>
      </c>
      <c r="K6" s="13" t="s">
        <v>73</v>
      </c>
      <c r="L6" s="14" t="s">
        <v>47</v>
      </c>
      <c r="O6" s="50"/>
      <c r="P6" s="21" t="s">
        <v>16</v>
      </c>
      <c r="Q6" s="21" t="s">
        <v>17</v>
      </c>
      <c r="R6" s="21" t="s">
        <v>16</v>
      </c>
      <c r="S6" s="21" t="s">
        <v>17</v>
      </c>
      <c r="T6" s="53"/>
    </row>
    <row r="7" spans="1:44" x14ac:dyDescent="0.25">
      <c r="A7" s="12">
        <v>1</v>
      </c>
      <c r="B7" s="13" t="s">
        <v>49</v>
      </c>
      <c r="C7" s="13" t="s">
        <v>49</v>
      </c>
      <c r="D7" s="13" t="s">
        <v>35</v>
      </c>
      <c r="E7" s="14" t="s">
        <v>47</v>
      </c>
      <c r="F7" s="13" t="s">
        <v>49</v>
      </c>
      <c r="G7" s="13" t="s">
        <v>52</v>
      </c>
      <c r="H7" s="15" t="s">
        <v>47</v>
      </c>
      <c r="J7" s="20" t="s">
        <v>9</v>
      </c>
      <c r="K7" s="13" t="s">
        <v>74</v>
      </c>
      <c r="L7" s="14" t="s">
        <v>48</v>
      </c>
      <c r="O7" s="14" t="s">
        <v>18</v>
      </c>
      <c r="P7" s="14">
        <f>COUNTIF(E7:E27,"H")</f>
        <v>10</v>
      </c>
      <c r="Q7" s="22">
        <f>P7/$T7</f>
        <v>0.47619047619047616</v>
      </c>
      <c r="R7" s="14">
        <f>COUNTIF(E7:E27,"M")</f>
        <v>11</v>
      </c>
      <c r="S7" s="22">
        <f>R7/$T7</f>
        <v>0.52380952380952384</v>
      </c>
      <c r="T7" s="14">
        <f>SUM(P7,R7)</f>
        <v>21</v>
      </c>
    </row>
    <row r="8" spans="1:44" x14ac:dyDescent="0.25">
      <c r="A8" s="12">
        <v>2</v>
      </c>
      <c r="B8" s="13" t="s">
        <v>49</v>
      </c>
      <c r="C8" s="13" t="s">
        <v>49</v>
      </c>
      <c r="D8" s="13" t="s">
        <v>36</v>
      </c>
      <c r="E8" s="14" t="s">
        <v>47</v>
      </c>
      <c r="F8" s="13" t="s">
        <v>49</v>
      </c>
      <c r="G8" s="13" t="s">
        <v>53</v>
      </c>
      <c r="H8" s="15" t="s">
        <v>48</v>
      </c>
      <c r="J8" s="20" t="s">
        <v>8</v>
      </c>
      <c r="K8" s="13" t="s">
        <v>75</v>
      </c>
      <c r="L8" s="14" t="s">
        <v>48</v>
      </c>
      <c r="O8" s="14" t="s">
        <v>19</v>
      </c>
      <c r="P8" s="14">
        <f>COUNTIF(L6:L19,"H")</f>
        <v>7</v>
      </c>
      <c r="Q8" s="22">
        <f>P8/$T8</f>
        <v>0.5</v>
      </c>
      <c r="R8" s="14">
        <f>COUNTIF(L6:L19,"M")</f>
        <v>7</v>
      </c>
      <c r="S8" s="22">
        <f>R8/$T8</f>
        <v>0.5</v>
      </c>
      <c r="T8" s="14">
        <f>SUM(P8,R8)</f>
        <v>14</v>
      </c>
    </row>
    <row r="9" spans="1:44" x14ac:dyDescent="0.25">
      <c r="A9" s="12">
        <v>3</v>
      </c>
      <c r="B9" s="13" t="s">
        <v>49</v>
      </c>
      <c r="C9" s="13" t="s">
        <v>49</v>
      </c>
      <c r="D9" s="13" t="s">
        <v>25</v>
      </c>
      <c r="E9" s="14" t="s">
        <v>48</v>
      </c>
      <c r="F9" s="13" t="s">
        <v>49</v>
      </c>
      <c r="G9" s="13" t="s">
        <v>54</v>
      </c>
      <c r="H9" s="15" t="s">
        <v>48</v>
      </c>
      <c r="J9" s="20" t="s">
        <v>8</v>
      </c>
      <c r="K9" s="13" t="s">
        <v>76</v>
      </c>
      <c r="L9" s="14" t="s">
        <v>47</v>
      </c>
      <c r="O9" s="23" t="s">
        <v>0</v>
      </c>
      <c r="P9" s="23">
        <f>SUM(P7:P8)</f>
        <v>17</v>
      </c>
      <c r="Q9" s="24">
        <f>P9/T9</f>
        <v>0.48571428571428571</v>
      </c>
      <c r="R9" s="23">
        <f t="shared" ref="R9" si="0">SUM(R7:R8)</f>
        <v>18</v>
      </c>
      <c r="S9" s="24">
        <f>R9/T9</f>
        <v>0.51428571428571423</v>
      </c>
      <c r="T9" s="23">
        <f>SUM(T7,T8)</f>
        <v>35</v>
      </c>
    </row>
    <row r="10" spans="1:44" x14ac:dyDescent="0.25">
      <c r="A10" s="12">
        <v>4</v>
      </c>
      <c r="B10" s="13" t="s">
        <v>49</v>
      </c>
      <c r="C10" s="13" t="s">
        <v>49</v>
      </c>
      <c r="D10" s="13" t="s">
        <v>26</v>
      </c>
      <c r="E10" s="14" t="s">
        <v>47</v>
      </c>
      <c r="F10" s="13" t="s">
        <v>49</v>
      </c>
      <c r="G10" s="13" t="s">
        <v>55</v>
      </c>
      <c r="H10" s="15" t="s">
        <v>47</v>
      </c>
      <c r="J10" s="20" t="s">
        <v>24</v>
      </c>
      <c r="K10" s="13" t="s">
        <v>77</v>
      </c>
      <c r="L10" s="14" t="s">
        <v>48</v>
      </c>
      <c r="O10" s="25" t="s">
        <v>20</v>
      </c>
      <c r="P10" s="8"/>
      <c r="Q10" s="8"/>
      <c r="R10" s="8"/>
      <c r="S10" s="8"/>
      <c r="T10" s="8"/>
    </row>
    <row r="11" spans="1:44" x14ac:dyDescent="0.25">
      <c r="A11" s="12">
        <v>5</v>
      </c>
      <c r="B11" s="13" t="s">
        <v>49</v>
      </c>
      <c r="C11" s="13" t="s">
        <v>49</v>
      </c>
      <c r="D11" s="13" t="s">
        <v>27</v>
      </c>
      <c r="E11" s="14" t="s">
        <v>48</v>
      </c>
      <c r="F11" s="13" t="s">
        <v>49</v>
      </c>
      <c r="G11" s="13" t="s">
        <v>56</v>
      </c>
      <c r="H11" s="15" t="s">
        <v>48</v>
      </c>
      <c r="J11" s="20" t="s">
        <v>23</v>
      </c>
      <c r="K11" s="13" t="s">
        <v>78</v>
      </c>
      <c r="L11" s="14" t="s">
        <v>47</v>
      </c>
    </row>
    <row r="12" spans="1:44" x14ac:dyDescent="0.25">
      <c r="A12" s="12">
        <v>6</v>
      </c>
      <c r="B12" s="13" t="s">
        <v>49</v>
      </c>
      <c r="C12" s="13" t="s">
        <v>49</v>
      </c>
      <c r="D12" s="13" t="s">
        <v>28</v>
      </c>
      <c r="E12" s="14" t="s">
        <v>48</v>
      </c>
      <c r="F12" s="13" t="s">
        <v>49</v>
      </c>
      <c r="G12" s="13" t="s">
        <v>57</v>
      </c>
      <c r="H12" s="15" t="s">
        <v>48</v>
      </c>
      <c r="J12" s="20" t="s">
        <v>49</v>
      </c>
      <c r="K12" s="13" t="s">
        <v>79</v>
      </c>
      <c r="L12" s="14" t="s">
        <v>47</v>
      </c>
      <c r="N12" s="42" t="s">
        <v>21</v>
      </c>
      <c r="O12" s="42"/>
      <c r="P12" s="42"/>
      <c r="Q12" s="42"/>
      <c r="R12" s="42"/>
    </row>
    <row r="13" spans="1:44" x14ac:dyDescent="0.25">
      <c r="A13" s="12">
        <v>7</v>
      </c>
      <c r="B13" s="13" t="s">
        <v>50</v>
      </c>
      <c r="C13" s="13" t="s">
        <v>46</v>
      </c>
      <c r="D13" s="13" t="s">
        <v>29</v>
      </c>
      <c r="E13" s="14" t="s">
        <v>47</v>
      </c>
      <c r="F13" s="13" t="s">
        <v>46</v>
      </c>
      <c r="G13" s="13" t="s">
        <v>58</v>
      </c>
      <c r="H13" s="15" t="s">
        <v>47</v>
      </c>
      <c r="J13" s="20" t="s">
        <v>49</v>
      </c>
      <c r="K13" s="13" t="s">
        <v>80</v>
      </c>
      <c r="L13" s="14" t="s">
        <v>48</v>
      </c>
    </row>
    <row r="14" spans="1:44" x14ac:dyDescent="0.25">
      <c r="A14" s="12">
        <v>8</v>
      </c>
      <c r="B14" s="13" t="s">
        <v>50</v>
      </c>
      <c r="C14" s="13" t="s">
        <v>46</v>
      </c>
      <c r="D14" s="13" t="s">
        <v>30</v>
      </c>
      <c r="E14" s="14" t="s">
        <v>48</v>
      </c>
      <c r="F14" s="13" t="s">
        <v>46</v>
      </c>
      <c r="G14" s="13" t="s">
        <v>59</v>
      </c>
      <c r="H14" s="15" t="s">
        <v>48</v>
      </c>
      <c r="J14" s="20" t="s">
        <v>49</v>
      </c>
      <c r="K14" s="13" t="s">
        <v>81</v>
      </c>
      <c r="L14" s="14" t="s">
        <v>47</v>
      </c>
      <c r="O14" s="43" t="s">
        <v>22</v>
      </c>
      <c r="P14" s="44"/>
      <c r="Q14" s="27" t="s">
        <v>0</v>
      </c>
      <c r="R14" s="28" t="s">
        <v>17</v>
      </c>
    </row>
    <row r="15" spans="1:44" x14ac:dyDescent="0.25">
      <c r="A15" s="12">
        <v>9</v>
      </c>
      <c r="B15" s="13" t="s">
        <v>50</v>
      </c>
      <c r="C15" s="13" t="s">
        <v>46</v>
      </c>
      <c r="D15" s="13" t="s">
        <v>31</v>
      </c>
      <c r="E15" s="14" t="s">
        <v>47</v>
      </c>
      <c r="F15" s="13" t="s">
        <v>46</v>
      </c>
      <c r="G15" s="13" t="s">
        <v>60</v>
      </c>
      <c r="H15" s="15" t="s">
        <v>48</v>
      </c>
      <c r="J15" s="20" t="s">
        <v>49</v>
      </c>
      <c r="K15" s="13" t="s">
        <v>82</v>
      </c>
      <c r="L15" s="14" t="s">
        <v>48</v>
      </c>
      <c r="O15" s="29" t="s">
        <v>9</v>
      </c>
      <c r="P15" s="30"/>
      <c r="Q15" s="31">
        <v>2</v>
      </c>
      <c r="R15" s="32">
        <f>Q15/$Q$21</f>
        <v>5.7142857142857141E-2</v>
      </c>
    </row>
    <row r="16" spans="1:44" x14ac:dyDescent="0.25">
      <c r="A16" s="12">
        <v>10</v>
      </c>
      <c r="B16" s="13" t="s">
        <v>50</v>
      </c>
      <c r="C16" s="13" t="s">
        <v>46</v>
      </c>
      <c r="D16" s="13" t="s">
        <v>32</v>
      </c>
      <c r="E16" s="14" t="s">
        <v>48</v>
      </c>
      <c r="F16" s="13" t="s">
        <v>46</v>
      </c>
      <c r="G16" s="13" t="s">
        <v>61</v>
      </c>
      <c r="H16" s="15" t="s">
        <v>48</v>
      </c>
      <c r="J16" s="20" t="s">
        <v>46</v>
      </c>
      <c r="K16" s="13" t="s">
        <v>83</v>
      </c>
      <c r="L16" s="14" t="s">
        <v>48</v>
      </c>
      <c r="O16" s="29" t="s">
        <v>8</v>
      </c>
      <c r="P16" s="30"/>
      <c r="Q16" s="31">
        <v>3</v>
      </c>
      <c r="R16" s="32">
        <f>Q16/$Q$21</f>
        <v>8.5714285714285715E-2</v>
      </c>
    </row>
    <row r="17" spans="1:18" x14ac:dyDescent="0.25">
      <c r="A17" s="12">
        <v>11</v>
      </c>
      <c r="B17" s="13" t="s">
        <v>50</v>
      </c>
      <c r="C17" s="13" t="s">
        <v>46</v>
      </c>
      <c r="D17" s="13" t="s">
        <v>33</v>
      </c>
      <c r="E17" s="14" t="s">
        <v>47</v>
      </c>
      <c r="F17" s="13" t="s">
        <v>46</v>
      </c>
      <c r="G17" s="13" t="s">
        <v>62</v>
      </c>
      <c r="H17" s="15" t="s">
        <v>47</v>
      </c>
      <c r="J17" s="20" t="s">
        <v>46</v>
      </c>
      <c r="K17" s="13" t="s">
        <v>84</v>
      </c>
      <c r="L17" s="14" t="s">
        <v>47</v>
      </c>
      <c r="O17" s="29" t="s">
        <v>24</v>
      </c>
      <c r="P17" s="30"/>
      <c r="Q17" s="31">
        <v>2</v>
      </c>
      <c r="R17" s="32">
        <f>Q17/$Q$21</f>
        <v>5.7142857142857141E-2</v>
      </c>
    </row>
    <row r="18" spans="1:18" x14ac:dyDescent="0.25">
      <c r="A18" s="12">
        <v>12</v>
      </c>
      <c r="B18" s="13" t="s">
        <v>50</v>
      </c>
      <c r="C18" s="13" t="s">
        <v>46</v>
      </c>
      <c r="D18" s="13" t="s">
        <v>34</v>
      </c>
      <c r="E18" s="14" t="s">
        <v>48</v>
      </c>
      <c r="F18" s="13" t="s">
        <v>46</v>
      </c>
      <c r="G18" s="13" t="s">
        <v>63</v>
      </c>
      <c r="H18" s="15" t="s">
        <v>48</v>
      </c>
      <c r="J18" s="20" t="s">
        <v>46</v>
      </c>
      <c r="K18" s="13" t="s">
        <v>85</v>
      </c>
      <c r="L18" s="14" t="s">
        <v>48</v>
      </c>
      <c r="O18" s="29" t="s">
        <v>23</v>
      </c>
      <c r="P18" s="30"/>
      <c r="Q18" s="31">
        <v>2</v>
      </c>
      <c r="R18" s="32">
        <f t="shared" ref="R18:R19" si="1">Q18/$Q$21</f>
        <v>5.7142857142857141E-2</v>
      </c>
    </row>
    <row r="19" spans="1:18" x14ac:dyDescent="0.25">
      <c r="A19" s="12">
        <v>13</v>
      </c>
      <c r="B19" s="13" t="s">
        <v>50</v>
      </c>
      <c r="C19" s="13" t="s">
        <v>24</v>
      </c>
      <c r="D19" s="13" t="s">
        <v>37</v>
      </c>
      <c r="E19" s="14" t="s">
        <v>48</v>
      </c>
      <c r="F19" s="13" t="s">
        <v>24</v>
      </c>
      <c r="G19" s="13" t="s">
        <v>64</v>
      </c>
      <c r="H19" s="15" t="s">
        <v>48</v>
      </c>
      <c r="J19" s="20" t="s">
        <v>46</v>
      </c>
      <c r="K19" s="13" t="s">
        <v>86</v>
      </c>
      <c r="L19" s="14" t="s">
        <v>47</v>
      </c>
      <c r="O19" s="29" t="s">
        <v>49</v>
      </c>
      <c r="P19" s="30"/>
      <c r="Q19" s="31">
        <v>10</v>
      </c>
      <c r="R19" s="32">
        <f t="shared" si="1"/>
        <v>0.2857142857142857</v>
      </c>
    </row>
    <row r="20" spans="1:18" x14ac:dyDescent="0.25">
      <c r="A20" s="12">
        <v>14</v>
      </c>
      <c r="B20" s="13" t="s">
        <v>50</v>
      </c>
      <c r="C20" s="13" t="s">
        <v>46</v>
      </c>
      <c r="D20" s="13" t="s">
        <v>38</v>
      </c>
      <c r="E20" s="14" t="s">
        <v>48</v>
      </c>
      <c r="F20" s="13" t="s">
        <v>46</v>
      </c>
      <c r="G20" s="13" t="s">
        <v>65</v>
      </c>
      <c r="H20" s="15" t="s">
        <v>48</v>
      </c>
      <c r="O20" s="29" t="s">
        <v>46</v>
      </c>
      <c r="P20" s="30"/>
      <c r="Q20" s="31">
        <v>16</v>
      </c>
      <c r="R20" s="32">
        <f>Q20/$Q$21</f>
        <v>0.45714285714285713</v>
      </c>
    </row>
    <row r="21" spans="1:18" x14ac:dyDescent="0.25">
      <c r="A21" s="12">
        <v>15</v>
      </c>
      <c r="B21" s="13" t="s">
        <v>50</v>
      </c>
      <c r="C21" s="13" t="s">
        <v>46</v>
      </c>
      <c r="D21" s="13" t="s">
        <v>39</v>
      </c>
      <c r="E21" s="14" t="s">
        <v>48</v>
      </c>
      <c r="F21" s="13" t="s">
        <v>46</v>
      </c>
      <c r="G21" s="13" t="s">
        <v>66</v>
      </c>
      <c r="H21" s="15" t="s">
        <v>48</v>
      </c>
      <c r="O21" s="47" t="s">
        <v>0</v>
      </c>
      <c r="P21" s="48"/>
      <c r="Q21" s="33">
        <f>SUM(Q12:Q20)</f>
        <v>35</v>
      </c>
      <c r="R21" s="34">
        <f>Q21/Q21</f>
        <v>1</v>
      </c>
    </row>
    <row r="22" spans="1:18" x14ac:dyDescent="0.25">
      <c r="A22" s="12">
        <v>16</v>
      </c>
      <c r="B22" s="13" t="s">
        <v>50</v>
      </c>
      <c r="C22" s="13" t="s">
        <v>46</v>
      </c>
      <c r="D22" s="13" t="s">
        <v>40</v>
      </c>
      <c r="E22" s="14" t="s">
        <v>47</v>
      </c>
      <c r="F22" s="13" t="s">
        <v>46</v>
      </c>
      <c r="G22" s="13" t="s">
        <v>67</v>
      </c>
      <c r="H22" s="15" t="s">
        <v>47</v>
      </c>
      <c r="O22" s="25" t="s">
        <v>20</v>
      </c>
      <c r="P22" s="35"/>
      <c r="Q22" s="36"/>
      <c r="R22" s="37"/>
    </row>
    <row r="23" spans="1:18" x14ac:dyDescent="0.25">
      <c r="A23" s="12">
        <v>17</v>
      </c>
      <c r="B23" s="13" t="s">
        <v>50</v>
      </c>
      <c r="C23" s="13" t="s">
        <v>46</v>
      </c>
      <c r="D23" s="13" t="s">
        <v>41</v>
      </c>
      <c r="E23" s="14" t="s">
        <v>48</v>
      </c>
      <c r="F23" s="13" t="s">
        <v>46</v>
      </c>
      <c r="G23" s="13" t="s">
        <v>68</v>
      </c>
      <c r="H23" s="15" t="s">
        <v>48</v>
      </c>
    </row>
    <row r="24" spans="1:18" x14ac:dyDescent="0.25">
      <c r="A24" s="12">
        <v>18</v>
      </c>
      <c r="B24" s="13" t="s">
        <v>51</v>
      </c>
      <c r="C24" s="13" t="s">
        <v>8</v>
      </c>
      <c r="D24" s="13" t="s">
        <v>42</v>
      </c>
      <c r="E24" s="14" t="s">
        <v>47</v>
      </c>
      <c r="F24" s="13" t="s">
        <v>8</v>
      </c>
      <c r="G24" s="13" t="s">
        <v>69</v>
      </c>
      <c r="H24" s="15" t="s">
        <v>47</v>
      </c>
    </row>
    <row r="25" spans="1:18" x14ac:dyDescent="0.25">
      <c r="A25" s="12">
        <v>19</v>
      </c>
      <c r="B25" s="13" t="s">
        <v>50</v>
      </c>
      <c r="C25" s="13" t="s">
        <v>46</v>
      </c>
      <c r="D25" s="13" t="s">
        <v>43</v>
      </c>
      <c r="E25" s="14" t="s">
        <v>47</v>
      </c>
      <c r="F25" s="13" t="s">
        <v>46</v>
      </c>
      <c r="G25" s="13" t="s">
        <v>70</v>
      </c>
      <c r="H25" s="15" t="s">
        <v>48</v>
      </c>
    </row>
    <row r="26" spans="1:18" x14ac:dyDescent="0.25">
      <c r="A26" s="12">
        <v>20</v>
      </c>
      <c r="B26" s="13" t="s">
        <v>46</v>
      </c>
      <c r="C26" s="13" t="s">
        <v>46</v>
      </c>
      <c r="D26" s="13" t="s">
        <v>44</v>
      </c>
      <c r="E26" s="14" t="s">
        <v>47</v>
      </c>
      <c r="F26" s="13" t="s">
        <v>46</v>
      </c>
      <c r="G26" s="13" t="s">
        <v>71</v>
      </c>
      <c r="H26" s="15" t="s">
        <v>47</v>
      </c>
    </row>
    <row r="27" spans="1:18" x14ac:dyDescent="0.25">
      <c r="A27" s="12">
        <v>21</v>
      </c>
      <c r="B27" s="13" t="s">
        <v>50</v>
      </c>
      <c r="C27" s="13" t="s">
        <v>23</v>
      </c>
      <c r="D27" s="13" t="s">
        <v>45</v>
      </c>
      <c r="E27" s="14" t="s">
        <v>48</v>
      </c>
      <c r="F27" s="13" t="s">
        <v>23</v>
      </c>
      <c r="G27" s="13" t="s">
        <v>72</v>
      </c>
      <c r="H27" s="15" t="s">
        <v>48</v>
      </c>
    </row>
  </sheetData>
  <mergeCells count="17">
    <mergeCell ref="O21:P21"/>
    <mergeCell ref="N1:Z1"/>
    <mergeCell ref="O5:O6"/>
    <mergeCell ref="P5:Q5"/>
    <mergeCell ref="R5:S5"/>
    <mergeCell ref="T5:T6"/>
    <mergeCell ref="N12:R12"/>
    <mergeCell ref="I1:M1"/>
    <mergeCell ref="I3:M3"/>
    <mergeCell ref="N3:R3"/>
    <mergeCell ref="A3:H3"/>
    <mergeCell ref="O14:P14"/>
    <mergeCell ref="A5:A6"/>
    <mergeCell ref="B5:B6"/>
    <mergeCell ref="C5:E5"/>
    <mergeCell ref="F5:H5"/>
    <mergeCell ref="A1:H1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73" fitToHeight="0" orientation="landscape" r:id="rId1"/>
  <headerFooter scaleWithDoc="0">
    <oddHeader>&amp;C&amp;"Helvetica,Negrita"&amp;16&amp;G</oddHeader>
    <oddFooter>&amp;C&amp;G</oddFooter>
  </headerFooter>
  <colBreaks count="2" manualBreakCount="2">
    <brk id="8" max="31" man="1"/>
    <brk id="13" max="31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CONGRESO LOCAL</vt:lpstr>
      <vt:lpstr>'CONGRESO LOCAL'!Área_de_impresión</vt:lpstr>
      <vt:lpstr>'CONGRESO LOCAL'!Títulos_a_imprimir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Zulema Guzmán Mejía</dc:creator>
  <cp:lastModifiedBy>Joaquin Román Franco Rodríguez</cp:lastModifiedBy>
  <cp:lastPrinted>2025-02-13T00:10:41Z</cp:lastPrinted>
  <dcterms:created xsi:type="dcterms:W3CDTF">2024-12-05T18:23:39Z</dcterms:created>
  <dcterms:modified xsi:type="dcterms:W3CDTF">2025-02-13T00:10:45Z</dcterms:modified>
</cp:coreProperties>
</file>